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N32" i="1" s="1"/>
  <c r="E26" i="1"/>
  <c r="N27" i="1" s="1"/>
  <c r="Q13" i="1"/>
  <c r="N33" i="1" s="1"/>
  <c r="Q9" i="1"/>
  <c r="N28" i="1" s="1"/>
  <c r="N23" i="1"/>
  <c r="E22" i="1"/>
  <c r="N22" i="1" s="1"/>
  <c r="N24" i="1" s="1"/>
  <c r="O23" i="1" s="1"/>
  <c r="O24" i="1" s="1"/>
  <c r="P23" i="1" s="1"/>
  <c r="P24" i="1" s="1"/>
  <c r="Q23" i="1" s="1"/>
  <c r="Q24" i="1" s="1"/>
  <c r="Q5" i="1"/>
  <c r="J13" i="1"/>
  <c r="E13" i="1"/>
  <c r="J9" i="1"/>
  <c r="E9" i="1"/>
  <c r="J5" i="1"/>
  <c r="E5" i="1"/>
  <c r="N34" i="1" l="1"/>
  <c r="O33" i="1" s="1"/>
  <c r="O34" i="1" s="1"/>
  <c r="P33" i="1" s="1"/>
  <c r="P34" i="1" s="1"/>
  <c r="Q33" i="1" s="1"/>
  <c r="Q34" i="1" s="1"/>
  <c r="N29" i="1"/>
  <c r="O28" i="1" s="1"/>
  <c r="O29" i="1" s="1"/>
  <c r="P28" i="1" s="1"/>
  <c r="P29" i="1" s="1"/>
  <c r="Q28" i="1" s="1"/>
  <c r="Q29" i="1" s="1"/>
</calcChain>
</file>

<file path=xl/sharedStrings.xml><?xml version="1.0" encoding="utf-8"?>
<sst xmlns="http://schemas.openxmlformats.org/spreadsheetml/2006/main" count="57" uniqueCount="34">
  <si>
    <t>Educatrice 5 Liv.</t>
  </si>
  <si>
    <t>e con salario anzianità</t>
  </si>
  <si>
    <t>Retribuzione lorda</t>
  </si>
  <si>
    <t>Retr. Lorda 80%</t>
  </si>
  <si>
    <t>Massimale CIG/FIS</t>
  </si>
  <si>
    <t>lordo</t>
  </si>
  <si>
    <t xml:space="preserve">Integrazione </t>
  </si>
  <si>
    <t>azienda</t>
  </si>
  <si>
    <t>%</t>
  </si>
  <si>
    <t>integr.azienda</t>
  </si>
  <si>
    <t>Insegnante 6 Liv.</t>
  </si>
  <si>
    <t>10 anni di servizio</t>
  </si>
  <si>
    <t>Personale ATA 2 Liv.</t>
  </si>
  <si>
    <t>e con salario di anzianità</t>
  </si>
  <si>
    <t>contributi</t>
  </si>
  <si>
    <t>su integrazione</t>
  </si>
  <si>
    <t>paghe marzo</t>
  </si>
  <si>
    <t>paghe aprile</t>
  </si>
  <si>
    <t xml:space="preserve">totale </t>
  </si>
  <si>
    <t>paghe maggio</t>
  </si>
  <si>
    <t>retribuzione lorda</t>
  </si>
  <si>
    <t>da giugno</t>
  </si>
  <si>
    <t>contributi INPS</t>
  </si>
  <si>
    <t>F24 AL 10/07</t>
  </si>
  <si>
    <t>F24 AL 10/08</t>
  </si>
  <si>
    <t>F24 AL 10/09</t>
  </si>
  <si>
    <t>F24 AL 10/10</t>
  </si>
  <si>
    <t>Credito residuo</t>
  </si>
  <si>
    <t>Da giugno riprende attività</t>
  </si>
  <si>
    <t>FIS da anticipare</t>
  </si>
  <si>
    <r>
      <t xml:space="preserve">Ipotesi piano finanziario </t>
    </r>
    <r>
      <rPr>
        <b/>
        <sz val="11"/>
        <color theme="1"/>
        <rFont val="Calibri"/>
        <family val="2"/>
        <scheme val="minor"/>
      </rPr>
      <t>senza integrazione da parte della Scuola</t>
    </r>
    <r>
      <rPr>
        <sz val="11"/>
        <color theme="1"/>
        <rFont val="Calibri"/>
        <family val="2"/>
        <scheme val="minor"/>
      </rPr>
      <t xml:space="preserve"> quindi retribuzione dipendenti pari all'80% o massimale</t>
    </r>
  </si>
  <si>
    <t>Ipotesi sospensione tre mesi (in caso di proroga con Decreto)</t>
  </si>
  <si>
    <t>e con anticipo da parte della Scuola a seguito di ammortizzatore FIS</t>
  </si>
  <si>
    <t>Ipotesi recupero con F24 di quanto anticipato 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</si>
</sst>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16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2" applyNumberFormat="1" applyFont="1"/>
    <xf numFmtId="10" fontId="3" fillId="0" borderId="0" xfId="0" applyNumberFormat="1" applyFont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0" fillId="2" borderId="6" xfId="1" applyNumberFormat="1" applyFon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12" xfId="0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2" workbookViewId="0">
      <selection activeCell="P24" sqref="P24"/>
    </sheetView>
  </sheetViews>
  <sheetFormatPr defaultRowHeight="15" x14ac:dyDescent="0.25"/>
  <cols>
    <col min="1" max="1" width="6.140625" style="5" customWidth="1"/>
    <col min="2" max="2" width="23.42578125" customWidth="1"/>
    <col min="4" max="4" width="14.42578125" customWidth="1"/>
    <col min="5" max="5" width="14.5703125" customWidth="1"/>
    <col min="6" max="6" width="12.42578125" customWidth="1"/>
    <col min="7" max="7" width="12" customWidth="1"/>
    <col min="8" max="8" width="5.5703125" customWidth="1"/>
    <col min="9" max="9" width="13.140625" customWidth="1"/>
    <col min="10" max="10" width="9.7109375" customWidth="1"/>
    <col min="11" max="11" width="11.42578125" customWidth="1"/>
    <col min="12" max="12" width="3" customWidth="1"/>
    <col min="13" max="13" width="4.140625" customWidth="1"/>
    <col min="14" max="14" width="14.42578125" style="6" customWidth="1"/>
    <col min="15" max="15" width="15.28515625" style="7" customWidth="1"/>
    <col min="16" max="16" width="11.85546875" style="7" customWidth="1"/>
    <col min="17" max="17" width="12.85546875" style="6" customWidth="1"/>
    <col min="18" max="18" width="15" style="6" customWidth="1"/>
    <col min="19" max="19" width="9.140625" style="6"/>
  </cols>
  <sheetData>
    <row r="1" spans="1:18" x14ac:dyDescent="0.25"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2"/>
    </row>
    <row r="2" spans="1:18" x14ac:dyDescent="0.25">
      <c r="B2" s="33" t="s">
        <v>32</v>
      </c>
      <c r="C2" s="34"/>
      <c r="D2" s="34"/>
      <c r="E2" s="34"/>
      <c r="F2" s="34"/>
      <c r="G2" s="34"/>
      <c r="H2" s="34"/>
      <c r="I2" s="34"/>
      <c r="J2" s="34"/>
      <c r="K2" s="35"/>
      <c r="N2" s="21" t="s">
        <v>31</v>
      </c>
      <c r="O2" s="22"/>
      <c r="P2" s="22"/>
      <c r="Q2" s="23"/>
    </row>
    <row r="3" spans="1:18" x14ac:dyDescent="0.25">
      <c r="D3" s="2" t="s">
        <v>2</v>
      </c>
      <c r="E3" s="2" t="s">
        <v>3</v>
      </c>
      <c r="F3" s="2" t="s">
        <v>4</v>
      </c>
      <c r="G3" s="2" t="s">
        <v>4</v>
      </c>
      <c r="H3" s="2"/>
      <c r="I3" s="2" t="s">
        <v>6</v>
      </c>
      <c r="J3" s="2" t="s">
        <v>8</v>
      </c>
      <c r="K3" s="2" t="s">
        <v>14</v>
      </c>
      <c r="L3" s="2"/>
      <c r="M3" s="2"/>
      <c r="N3" s="8" t="s">
        <v>16</v>
      </c>
      <c r="O3" s="8" t="s">
        <v>17</v>
      </c>
      <c r="P3" s="8" t="s">
        <v>19</v>
      </c>
      <c r="Q3" s="24" t="s">
        <v>18</v>
      </c>
      <c r="R3" s="8"/>
    </row>
    <row r="4" spans="1:18" x14ac:dyDescent="0.25">
      <c r="D4" s="2"/>
      <c r="E4" s="2"/>
      <c r="F4" s="2"/>
      <c r="G4" s="2" t="s">
        <v>5</v>
      </c>
      <c r="H4" s="2"/>
      <c r="I4" s="2" t="s">
        <v>7</v>
      </c>
      <c r="J4" s="2" t="s">
        <v>9</v>
      </c>
      <c r="K4" s="2" t="s">
        <v>15</v>
      </c>
      <c r="L4" s="2"/>
      <c r="M4" s="2"/>
      <c r="N4" s="19">
        <v>43931</v>
      </c>
      <c r="O4" s="19">
        <v>43961</v>
      </c>
      <c r="P4" s="19">
        <v>43992</v>
      </c>
      <c r="Q4" s="25" t="s">
        <v>29</v>
      </c>
      <c r="R4" s="8"/>
    </row>
    <row r="5" spans="1:18" x14ac:dyDescent="0.25">
      <c r="A5" s="5">
        <v>1</v>
      </c>
      <c r="B5" t="s">
        <v>0</v>
      </c>
      <c r="D5" s="1">
        <v>1620</v>
      </c>
      <c r="E5" s="3">
        <f>D5*80%</f>
        <v>1296</v>
      </c>
      <c r="F5">
        <v>939.89</v>
      </c>
      <c r="G5">
        <v>998.18</v>
      </c>
      <c r="I5" s="3">
        <v>0</v>
      </c>
      <c r="J5" s="11">
        <f>I5/D5</f>
        <v>0</v>
      </c>
      <c r="K5">
        <v>0</v>
      </c>
      <c r="N5" s="6">
        <v>939.89</v>
      </c>
      <c r="O5" s="7">
        <v>939.89</v>
      </c>
      <c r="P5" s="7">
        <v>939.89</v>
      </c>
      <c r="Q5" s="26">
        <f>SUM(N5:P5)</f>
        <v>2819.67</v>
      </c>
    </row>
    <row r="6" spans="1:18" x14ac:dyDescent="0.25">
      <c r="B6" t="s">
        <v>11</v>
      </c>
      <c r="O6" s="9"/>
      <c r="P6" s="9"/>
      <c r="Q6" s="27"/>
    </row>
    <row r="7" spans="1:18" x14ac:dyDescent="0.25">
      <c r="B7" t="s">
        <v>1</v>
      </c>
      <c r="I7" s="20"/>
      <c r="O7" s="9"/>
      <c r="P7" s="9"/>
      <c r="Q7" s="28"/>
      <c r="R7" s="10"/>
    </row>
    <row r="8" spans="1:18" x14ac:dyDescent="0.25">
      <c r="Q8" s="27"/>
    </row>
    <row r="9" spans="1:18" x14ac:dyDescent="0.25">
      <c r="A9" s="5">
        <v>1</v>
      </c>
      <c r="B9" t="s">
        <v>10</v>
      </c>
      <c r="D9" s="1">
        <v>1735</v>
      </c>
      <c r="E9" s="3">
        <f>D9*80%</f>
        <v>1388</v>
      </c>
      <c r="F9">
        <v>939.89</v>
      </c>
      <c r="G9">
        <v>998.18</v>
      </c>
      <c r="I9" s="3">
        <v>0</v>
      </c>
      <c r="J9" s="11">
        <f>I9/D9</f>
        <v>0</v>
      </c>
      <c r="K9">
        <v>0</v>
      </c>
      <c r="N9" s="6">
        <v>939.89</v>
      </c>
      <c r="O9" s="7">
        <v>939.89</v>
      </c>
      <c r="P9" s="7">
        <v>939.89</v>
      </c>
      <c r="Q9" s="26">
        <f>SUM(N9:P9)</f>
        <v>2819.67</v>
      </c>
      <c r="R9" s="10"/>
    </row>
    <row r="10" spans="1:18" x14ac:dyDescent="0.25">
      <c r="B10" t="s">
        <v>11</v>
      </c>
      <c r="Q10" s="27"/>
    </row>
    <row r="11" spans="1:18" x14ac:dyDescent="0.25">
      <c r="B11" t="s">
        <v>1</v>
      </c>
      <c r="Q11" s="27"/>
    </row>
    <row r="12" spans="1:18" x14ac:dyDescent="0.25">
      <c r="Q12" s="27"/>
    </row>
    <row r="13" spans="1:18" x14ac:dyDescent="0.25">
      <c r="A13" s="5">
        <v>3</v>
      </c>
      <c r="B13" t="s">
        <v>12</v>
      </c>
      <c r="D13" s="1">
        <v>1442</v>
      </c>
      <c r="E13" s="3">
        <f>D13*80%</f>
        <v>1153.6000000000001</v>
      </c>
      <c r="F13">
        <v>939.89</v>
      </c>
      <c r="G13">
        <v>998.18</v>
      </c>
      <c r="I13" s="3">
        <v>0</v>
      </c>
      <c r="J13" s="11">
        <f>I13/D13</f>
        <v>0</v>
      </c>
      <c r="K13">
        <v>0</v>
      </c>
      <c r="N13" s="6">
        <v>939.89</v>
      </c>
      <c r="O13" s="7">
        <v>939.89</v>
      </c>
      <c r="P13" s="7">
        <v>939.89</v>
      </c>
      <c r="Q13" s="26">
        <f>SUM(N13:P13)</f>
        <v>2819.67</v>
      </c>
    </row>
    <row r="14" spans="1:18" x14ac:dyDescent="0.25">
      <c r="B14" t="s">
        <v>11</v>
      </c>
      <c r="Q14" s="29"/>
    </row>
    <row r="15" spans="1:18" x14ac:dyDescent="0.25">
      <c r="B15" t="s">
        <v>13</v>
      </c>
    </row>
    <row r="17" spans="1:18" x14ac:dyDescent="0.25">
      <c r="O17" s="9"/>
      <c r="P17" s="9"/>
      <c r="Q17" s="9"/>
      <c r="R17" s="9"/>
    </row>
    <row r="20" spans="1:18" x14ac:dyDescent="0.25">
      <c r="B20" s="16" t="s">
        <v>28</v>
      </c>
      <c r="D20" s="2" t="s">
        <v>20</v>
      </c>
      <c r="E20" s="2" t="s">
        <v>22</v>
      </c>
      <c r="F20" s="2"/>
      <c r="G20" s="2"/>
      <c r="H20" s="2"/>
      <c r="I20" s="2"/>
      <c r="J20" s="2"/>
      <c r="K20" s="2"/>
      <c r="L20" s="2"/>
      <c r="M20" s="2"/>
      <c r="N20" s="17" t="s">
        <v>33</v>
      </c>
      <c r="O20" s="8"/>
      <c r="P20" s="8"/>
      <c r="Q20" s="8"/>
      <c r="R20" s="8"/>
    </row>
    <row r="21" spans="1:18" x14ac:dyDescent="0.25">
      <c r="D21" s="2" t="s">
        <v>21</v>
      </c>
      <c r="E21" s="12">
        <v>0.38140000000000002</v>
      </c>
      <c r="F21" s="2"/>
      <c r="G21" s="2"/>
      <c r="H21" s="2"/>
      <c r="I21" s="2"/>
      <c r="J21" s="2"/>
      <c r="K21" s="2"/>
      <c r="L21" s="2"/>
      <c r="M21" s="2"/>
      <c r="N21" s="18" t="s">
        <v>23</v>
      </c>
      <c r="O21" s="18" t="s">
        <v>24</v>
      </c>
      <c r="P21" s="18" t="s">
        <v>25</v>
      </c>
      <c r="Q21" s="18" t="s">
        <v>26</v>
      </c>
      <c r="R21" s="8"/>
    </row>
    <row r="22" spans="1:18" x14ac:dyDescent="0.25">
      <c r="A22" s="5">
        <v>1</v>
      </c>
      <c r="B22" t="s">
        <v>0</v>
      </c>
      <c r="D22" s="1">
        <v>1620</v>
      </c>
      <c r="E22" s="3">
        <f>D22*E21</f>
        <v>617.86800000000005</v>
      </c>
      <c r="I22" s="3"/>
      <c r="J22" s="4"/>
      <c r="N22" s="10">
        <f>-E22</f>
        <v>-617.86800000000005</v>
      </c>
      <c r="O22" s="7">
        <v>-618</v>
      </c>
      <c r="P22" s="7">
        <v>-618</v>
      </c>
      <c r="Q22" s="7">
        <v>-618</v>
      </c>
    </row>
    <row r="23" spans="1:18" x14ac:dyDescent="0.25">
      <c r="B23" t="s">
        <v>11</v>
      </c>
      <c r="N23" s="13">
        <f>Q5</f>
        <v>2819.67</v>
      </c>
      <c r="O23" s="14">
        <f>N24</f>
        <v>2201.8020000000001</v>
      </c>
      <c r="P23" s="14">
        <f>O24</f>
        <v>1583.8020000000001</v>
      </c>
      <c r="Q23" s="13">
        <f>P24</f>
        <v>965.80200000000013</v>
      </c>
    </row>
    <row r="24" spans="1:18" x14ac:dyDescent="0.25">
      <c r="B24" t="s">
        <v>1</v>
      </c>
      <c r="N24" s="10">
        <f>SUM(N22:N23)</f>
        <v>2201.8020000000001</v>
      </c>
      <c r="O24" s="9">
        <f>SUM(O22:O23)</f>
        <v>1583.8020000000001</v>
      </c>
      <c r="P24" s="9">
        <f>SUM(P22:P23)</f>
        <v>965.80200000000013</v>
      </c>
      <c r="Q24" s="10">
        <f>SUM(Q22:Q23)</f>
        <v>347.80200000000013</v>
      </c>
      <c r="R24" s="15" t="s">
        <v>27</v>
      </c>
    </row>
    <row r="26" spans="1:18" x14ac:dyDescent="0.25">
      <c r="A26" s="5">
        <v>2</v>
      </c>
      <c r="B26" t="s">
        <v>10</v>
      </c>
      <c r="D26" s="1">
        <v>1735</v>
      </c>
      <c r="E26" s="3">
        <f>D26*E21</f>
        <v>661.72900000000004</v>
      </c>
      <c r="I26" s="3"/>
      <c r="J26" s="4"/>
      <c r="N26" s="8" t="s">
        <v>23</v>
      </c>
      <c r="O26" s="8" t="s">
        <v>24</v>
      </c>
      <c r="P26" s="8" t="s">
        <v>25</v>
      </c>
      <c r="Q26" s="8" t="s">
        <v>26</v>
      </c>
      <c r="R26" s="10"/>
    </row>
    <row r="27" spans="1:18" x14ac:dyDescent="0.25">
      <c r="B27" t="s">
        <v>11</v>
      </c>
      <c r="N27" s="10">
        <f>-E26</f>
        <v>-661.72900000000004</v>
      </c>
      <c r="O27" s="7">
        <v>-662</v>
      </c>
      <c r="P27" s="7">
        <v>-662</v>
      </c>
      <c r="Q27" s="7">
        <v>-662</v>
      </c>
    </row>
    <row r="28" spans="1:18" x14ac:dyDescent="0.25">
      <c r="B28" t="s">
        <v>1</v>
      </c>
      <c r="N28" s="13">
        <f>Q9</f>
        <v>2819.67</v>
      </c>
      <c r="O28" s="14">
        <f>N29</f>
        <v>2157.9409999999998</v>
      </c>
      <c r="P28" s="14">
        <f>O29</f>
        <v>1495.9409999999998</v>
      </c>
      <c r="Q28" s="14">
        <f>P29</f>
        <v>833.9409999999998</v>
      </c>
    </row>
    <row r="29" spans="1:18" x14ac:dyDescent="0.25">
      <c r="N29" s="10">
        <f>SUM(N27:N28)</f>
        <v>2157.9409999999998</v>
      </c>
      <c r="O29" s="9">
        <f>SUM(O27:O28)</f>
        <v>1495.9409999999998</v>
      </c>
      <c r="P29" s="9">
        <f>SUM(P27:P28)</f>
        <v>833.9409999999998</v>
      </c>
      <c r="Q29" s="10">
        <f>SUM(Q27:Q28)</f>
        <v>171.9409999999998</v>
      </c>
      <c r="R29" s="15" t="s">
        <v>27</v>
      </c>
    </row>
    <row r="30" spans="1:18" x14ac:dyDescent="0.25">
      <c r="N30" s="10"/>
      <c r="O30" s="9"/>
      <c r="P30" s="9"/>
      <c r="Q30" s="10"/>
    </row>
    <row r="31" spans="1:18" x14ac:dyDescent="0.25">
      <c r="A31" s="5">
        <v>3</v>
      </c>
      <c r="B31" t="s">
        <v>12</v>
      </c>
      <c r="D31" s="1">
        <v>1442</v>
      </c>
      <c r="E31" s="3">
        <f>D31*E21</f>
        <v>549.97879999999998</v>
      </c>
      <c r="I31" s="3"/>
      <c r="J31" s="4"/>
      <c r="N31" s="8" t="s">
        <v>23</v>
      </c>
      <c r="O31" s="8" t="s">
        <v>24</v>
      </c>
      <c r="P31" s="8" t="s">
        <v>25</v>
      </c>
      <c r="Q31" s="8" t="s">
        <v>26</v>
      </c>
    </row>
    <row r="32" spans="1:18" x14ac:dyDescent="0.25">
      <c r="B32" t="s">
        <v>11</v>
      </c>
      <c r="N32" s="10">
        <f>-E31</f>
        <v>-549.97879999999998</v>
      </c>
      <c r="O32" s="7">
        <v>-550</v>
      </c>
      <c r="P32" s="7">
        <v>-550</v>
      </c>
      <c r="Q32" s="7">
        <v>-550</v>
      </c>
    </row>
    <row r="33" spans="2:18" x14ac:dyDescent="0.25">
      <c r="B33" t="s">
        <v>13</v>
      </c>
      <c r="N33" s="13">
        <f>Q13</f>
        <v>2819.67</v>
      </c>
      <c r="O33" s="14">
        <f>N34</f>
        <v>2269.6912000000002</v>
      </c>
      <c r="P33" s="14">
        <f>O34</f>
        <v>1719.6912000000002</v>
      </c>
      <c r="Q33" s="13">
        <f>P34</f>
        <v>1169.6912000000002</v>
      </c>
    </row>
    <row r="34" spans="2:18" x14ac:dyDescent="0.25">
      <c r="N34" s="10">
        <f>SUM(N32:N33)</f>
        <v>2269.6912000000002</v>
      </c>
      <c r="O34" s="9">
        <f>SUM(O32:O33)</f>
        <v>1719.6912000000002</v>
      </c>
      <c r="P34" s="9">
        <f>SUM(P32:P33)</f>
        <v>1169.6912000000002</v>
      </c>
      <c r="Q34" s="10">
        <f>SUM(Q32:Q33)</f>
        <v>619.69120000000021</v>
      </c>
      <c r="R34" s="15" t="s">
        <v>27</v>
      </c>
    </row>
    <row r="37" spans="2:18" x14ac:dyDescent="0.25">
      <c r="O37" s="9"/>
      <c r="P37" s="9"/>
      <c r="Q37" s="9"/>
      <c r="R37" s="9"/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2020-03-25T13:22:24Z</dcterms:modified>
</cp:coreProperties>
</file>